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גליל תחתון\הסעות\מכרז תשפג\מסלולים\"/>
    </mc:Choice>
  </mc:AlternateContent>
  <xr:revisionPtr revIDLastSave="0" documentId="8_{C9471EF2-6217-4C18-A411-CD31364FF26A}" xr6:coauthVersionLast="47" xr6:coauthVersionMax="47" xr10:uidLastSave="{00000000-0000-0000-0000-000000000000}"/>
  <workbookProtection workbookAlgorithmName="SHA-512" workbookHashValue="+i64sYOYDsf1ePHB8G+Ms2PvO/23bWSBUoIhe4Q+Z9Nm/4386JZZaLuufTyEUhVWeXNG8SjHhpzQmvk3Krylwg==" workbookSaltValue="BCAnWzrnapbD9XOJ1GekgQ==" workbookSpinCount="100000" lockStructure="1"/>
  <bookViews>
    <workbookView xWindow="-120" yWindow="-120" windowWidth="29040" windowHeight="15840" xr2:uid="{00000000-000D-0000-FFFF-FFFF00000000}"/>
  </bookViews>
  <sheets>
    <sheet name="חינוך רגיל  תשפ&quot;ג" sheetId="6" r:id="rId1"/>
    <sheet name="חינוך מיוחד תשפ&quot;ג " sheetId="5" r:id="rId2"/>
  </sheets>
  <definedNames>
    <definedName name="Excel_BuiltIn_Print_Area_2" localSheetId="1">#REF!</definedName>
    <definedName name="Excel_BuiltIn_Print_Area_2" localSheetId="0">#REF!</definedName>
    <definedName name="Excel_BuiltIn_Print_Area_2">#REF!</definedName>
    <definedName name="Excel_BuiltIn_Print_Area_3" localSheetId="1">#REF!</definedName>
    <definedName name="Excel_BuiltIn_Print_Area_3" localSheetId="0">#REF!</definedName>
    <definedName name="Excel_BuiltIn_Print_Area_3">#REF!</definedName>
    <definedName name="_xlnm.Print_Area" localSheetId="1">'חינוך מיוחד תשפ"ג '!$A$1:$P$8</definedName>
    <definedName name="_xlnm.Print_Area" localSheetId="0">'חינוך רגיל  תשפ"ג'!$A$1:$P$18</definedName>
    <definedName name="_xlnm.Print_Titles" localSheetId="1">'חינוך מיוחד תשפ"ג '!$1:$5</definedName>
    <definedName name="_xlnm.Print_Titles" localSheetId="0">'חינוך רגיל  תשפ"ג'!$1:$5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6" l="1"/>
  <c r="P12" i="6"/>
  <c r="P11" i="6"/>
  <c r="P10" i="6"/>
  <c r="P9" i="6"/>
  <c r="P8" i="6"/>
  <c r="P7" i="6"/>
  <c r="P6" i="6"/>
  <c r="P1" i="6"/>
  <c r="P6" i="5"/>
  <c r="N1" i="5"/>
  <c r="P14" i="6" l="1"/>
  <c r="P7" i="5"/>
  <c r="P8" i="5" s="1"/>
  <c r="P15" i="6" l="1"/>
  <c r="P16" i="6" s="1"/>
  <c r="P17" i="6" s="1"/>
</calcChain>
</file>

<file path=xl/sharedStrings.xml><?xml version="1.0" encoding="utf-8"?>
<sst xmlns="http://schemas.openxmlformats.org/spreadsheetml/2006/main" count="166" uniqueCount="110">
  <si>
    <t>צוהר לטוהר</t>
  </si>
  <si>
    <t>מכללה צמח</t>
  </si>
  <si>
    <t>רשות תחבורה</t>
  </si>
  <si>
    <t>שרונה</t>
  </si>
  <si>
    <t>ישיבה + אולפנית</t>
  </si>
  <si>
    <t>תיור וסיור הגליל</t>
  </si>
  <si>
    <t>בית ירח</t>
  </si>
  <si>
    <t>חנניה פרץ</t>
  </si>
  <si>
    <t>אולפנית טבריה</t>
  </si>
  <si>
    <t>כבשנה</t>
  </si>
  <si>
    <t>ישיבה טבריה</t>
  </si>
  <si>
    <t>בן חור</t>
  </si>
  <si>
    <t>ב.חינוך דגניה</t>
  </si>
  <si>
    <t>הסעות ג'אד אליאס</t>
  </si>
  <si>
    <t>ש.אליהו שקד</t>
  </si>
  <si>
    <t>אסיה טורס</t>
  </si>
  <si>
    <t>צמח-מכללה</t>
  </si>
  <si>
    <t>ע.תמר טורס</t>
  </si>
  <si>
    <t>עלי גבעה-יסודי</t>
  </si>
  <si>
    <t>טיולי ליאת</t>
  </si>
  <si>
    <t>מעלון גדול</t>
  </si>
  <si>
    <t>אשר את בז'ינסקי</t>
  </si>
  <si>
    <t xml:space="preserve">אצ"ז </t>
  </si>
  <si>
    <t>ג.אבני-יסודי</t>
  </si>
  <si>
    <t>הורן את ליבוביץ</t>
  </si>
  <si>
    <t>מונית</t>
  </si>
  <si>
    <t>לביא-יסודי</t>
  </si>
  <si>
    <t>מובילי נטופה</t>
  </si>
  <si>
    <t>מיניבוס</t>
  </si>
  <si>
    <t>כדורי-תיכון</t>
  </si>
  <si>
    <t>מנור את אדיר</t>
  </si>
  <si>
    <t>אוטובוס</t>
  </si>
  <si>
    <t>כדורי-יסודי</t>
  </si>
  <si>
    <t>א.מ טיולי כנרת</t>
  </si>
  <si>
    <t>מעלון</t>
  </si>
  <si>
    <t>א-ה</t>
  </si>
  <si>
    <t>שעות ליווי</t>
  </si>
  <si>
    <t>הערות</t>
  </si>
  <si>
    <t>תעריף לכיוון אחד</t>
  </si>
  <si>
    <t>סוג הרכב הנדרש</t>
  </si>
  <si>
    <t>ימים בשבוע</t>
  </si>
  <si>
    <t>שעת      יציאה/חזרה</t>
  </si>
  <si>
    <t>מס' מוסעים</t>
  </si>
  <si>
    <t>מסלול הנסיעה</t>
  </si>
  <si>
    <t>מס' מסלול</t>
  </si>
  <si>
    <t>מס' סידורי</t>
  </si>
  <si>
    <t>לצד אחד</t>
  </si>
  <si>
    <t>שינוי בק"מ-לפי נספח למכרז נוסף/מופחת</t>
  </si>
  <si>
    <t>תשפ"ג</t>
  </si>
  <si>
    <t>מע"מ</t>
  </si>
  <si>
    <t>מפרט הסעות - מ.אזורית הגליל התחתון</t>
  </si>
  <si>
    <t>א+פ</t>
  </si>
  <si>
    <t>סוג רכב הנדרש</t>
  </si>
  <si>
    <t>כמות כלי רכב</t>
  </si>
  <si>
    <t>אצ"ז</t>
  </si>
  <si>
    <t>חינוך מיוחד</t>
  </si>
  <si>
    <t>שעות איסוף/פיזור- כפוף למערכת ולפי נספח א'</t>
  </si>
  <si>
    <t>שבועות</t>
  </si>
  <si>
    <t>למילוי ע"י הרשות</t>
  </si>
  <si>
    <t>מוסד</t>
  </si>
  <si>
    <t>זמן  בדקות</t>
  </si>
  <si>
    <t>אורך בק"מ</t>
  </si>
  <si>
    <t>תעריף מכס.</t>
  </si>
  <si>
    <t xml:space="preserve">אומדן שנתי לצורך הערבות </t>
  </si>
  <si>
    <t>ב.רימון</t>
  </si>
  <si>
    <t>א-ו</t>
  </si>
  <si>
    <t>בית רימון</t>
  </si>
  <si>
    <t>רכב 14</t>
  </si>
  <si>
    <t>סה"כ לאומדן</t>
  </si>
  <si>
    <t>ערבות נדרשת-לחבר עם חישוב ערבות חינוך רגיל</t>
  </si>
  <si>
    <t>למילוי ע"י הקבלן</t>
  </si>
  <si>
    <t>חינוך רגיל</t>
  </si>
  <si>
    <t>ימים</t>
  </si>
  <si>
    <t>א/פ</t>
  </si>
  <si>
    <t>בית חינוך גלילי</t>
  </si>
  <si>
    <t>לפי דרישת מערכת</t>
  </si>
  <si>
    <t>פ</t>
  </si>
  <si>
    <t>א</t>
  </si>
  <si>
    <t>שירת הגליל הודיות</t>
  </si>
  <si>
    <t>ביה"ס לביא</t>
  </si>
  <si>
    <t>סה"כ לאומדן חינוך רגיל</t>
  </si>
  <si>
    <t>העברת סה"כ אומדן מחינוך מיוחד</t>
  </si>
  <si>
    <t>סה"כ אומדן שנתי לחישוב ערבות</t>
  </si>
  <si>
    <t>ערבות נדרשת-מחושבת</t>
  </si>
  <si>
    <t>אולפנית לבנות</t>
  </si>
  <si>
    <t>אזורי כדורי</t>
  </si>
  <si>
    <t>אזורי"עלי גבעה</t>
  </si>
  <si>
    <t>בית החינוך -דגניה א</t>
  </si>
  <si>
    <t>בית ירח א'</t>
  </si>
  <si>
    <t>הישיבה אורט טבריה</t>
  </si>
  <si>
    <t>לביא אזורי ממד</t>
  </si>
  <si>
    <t>מקיף בית ירח</t>
  </si>
  <si>
    <t>קשת בגליל</t>
  </si>
  <si>
    <t>שירת הגליל</t>
  </si>
  <si>
    <t>תיכון שק"ד דרכא</t>
  </si>
  <si>
    <t>תעריף לכיוון לרכב 1</t>
  </si>
  <si>
    <t>בי"ס לביא,בית חינוך,עלי גבעה</t>
  </si>
  <si>
    <t>מכללת צמח</t>
  </si>
  <si>
    <t>א,ב,ג,ה</t>
  </si>
  <si>
    <t>פיזור-לביא</t>
  </si>
  <si>
    <t>הזורעים,נטופה,ש.אילן, ב.רימון</t>
  </si>
  <si>
    <t xml:space="preserve"> </t>
  </si>
  <si>
    <t>בי"ס כדורי</t>
  </si>
  <si>
    <t>א,ד</t>
  </si>
  <si>
    <t>ש.דבורה,כ.קיש</t>
  </si>
  <si>
    <t>הודיות,גבעת אבני</t>
  </si>
  <si>
    <t>אולפנית,ישיבה טבבריה</t>
  </si>
  <si>
    <t>אפשרות גם ששי</t>
  </si>
  <si>
    <t>54/22</t>
  </si>
  <si>
    <t>בי"ח זיו  צפת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</si>
</sst>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8" formatCode="_ * #,##0_ ;_ * \-#,##0_ ;_ * &quot;-&quot;??_ ;_ @_ "/>
  </numFmts>
  <fonts count="17" x14ac:knownFonts="1">
    <font>
      <sz val="10"/>
      <name val="Arial"/>
      <family val="2"/>
      <charset val="177"/>
    </font>
    <font>
      <sz val="12"/>
      <name val="David"/>
      <family val="2"/>
      <charset val="177"/>
    </font>
    <font>
      <sz val="16"/>
      <name val="David"/>
      <family val="2"/>
      <charset val="177"/>
    </font>
    <font>
      <sz val="14"/>
      <name val="Arial"/>
      <family val="2"/>
      <charset val="177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u/>
      <sz val="16"/>
      <name val="David"/>
      <family val="2"/>
      <charset val="177"/>
    </font>
    <font>
      <b/>
      <u/>
      <sz val="14"/>
      <name val="David"/>
      <family val="2"/>
      <charset val="177"/>
    </font>
    <font>
      <sz val="10"/>
      <name val="Arial"/>
      <family val="2"/>
    </font>
    <font>
      <sz val="10"/>
      <name val="Arial"/>
      <family val="2"/>
      <charset val="177"/>
    </font>
    <font>
      <sz val="12"/>
      <name val="Arial"/>
      <family val="2"/>
      <charset val="177"/>
    </font>
    <font>
      <b/>
      <sz val="16"/>
      <name val="David"/>
      <family val="2"/>
      <charset val="177"/>
    </font>
    <font>
      <sz val="12"/>
      <name val="David"/>
      <family val="2"/>
    </font>
    <font>
      <b/>
      <sz val="12"/>
      <name val="Arial"/>
      <family val="2"/>
    </font>
    <font>
      <b/>
      <u/>
      <sz val="11"/>
      <name val="David"/>
      <family val="2"/>
      <charset val="177"/>
    </font>
    <font>
      <b/>
      <sz val="12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9" fillId="0" borderId="0" applyFill="0" applyBorder="0" applyAlignment="0" applyProtection="0"/>
    <xf numFmtId="164" fontId="10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20" fontId="1" fillId="0" borderId="1" xfId="0" applyNumberFormat="1" applyFont="1" applyBorder="1" applyAlignment="1">
      <alignment horizontal="center" vertical="center" wrapText="1" readingOrder="2"/>
    </xf>
    <xf numFmtId="20" fontId="1" fillId="0" borderId="2" xfId="0" applyNumberFormat="1" applyFont="1" applyBorder="1" applyAlignment="1">
      <alignment horizontal="center" vertical="center" wrapText="1" readingOrder="2"/>
    </xf>
    <xf numFmtId="0" fontId="1" fillId="0" borderId="0" xfId="0" applyFont="1" applyAlignment="1">
      <alignment vertical="center" wrapText="1" readingOrder="2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3" borderId="8" xfId="0" applyFont="1" applyFill="1" applyBorder="1" applyAlignment="1">
      <alignment horizontal="center" vertical="center" wrapText="1" readingOrder="2"/>
    </xf>
    <xf numFmtId="0" fontId="5" fillId="3" borderId="9" xfId="0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6" fillId="0" borderId="7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14" fontId="6" fillId="0" borderId="0" xfId="0" applyNumberFormat="1" applyFont="1" applyAlignment="1">
      <alignment horizontal="center"/>
    </xf>
    <xf numFmtId="9" fontId="9" fillId="0" borderId="0" xfId="1" applyBorder="1"/>
    <xf numFmtId="0" fontId="11" fillId="0" borderId="0" xfId="0" applyFont="1"/>
    <xf numFmtId="0" fontId="1" fillId="0" borderId="0" xfId="0" applyFont="1" applyAlignment="1">
      <alignment horizontal="center" vertical="center" wrapText="1" readingOrder="2"/>
    </xf>
    <xf numFmtId="20" fontId="1" fillId="0" borderId="0" xfId="0" applyNumberFormat="1" applyFont="1" applyAlignment="1">
      <alignment horizontal="center" vertical="center" wrapText="1" readingOrder="2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20" fontId="1" fillId="0" borderId="28" xfId="0" applyNumberFormat="1" applyFont="1" applyBorder="1" applyAlignment="1">
      <alignment horizontal="center" vertical="center" wrapText="1" readingOrder="2"/>
    </xf>
    <xf numFmtId="20" fontId="1" fillId="0" borderId="29" xfId="0" applyNumberFormat="1" applyFont="1" applyBorder="1" applyAlignment="1">
      <alignment horizontal="center" vertical="center" wrapText="1" readingOrder="2"/>
    </xf>
    <xf numFmtId="20" fontId="1" fillId="0" borderId="30" xfId="0" applyNumberFormat="1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wrapText="1"/>
    </xf>
    <xf numFmtId="0" fontId="5" fillId="3" borderId="31" xfId="0" applyFont="1" applyFill="1" applyBorder="1" applyAlignment="1">
      <alignment horizontal="center" vertical="center" wrapText="1" readingOrder="2"/>
    </xf>
    <xf numFmtId="0" fontId="5" fillId="3" borderId="29" xfId="0" applyFont="1" applyFill="1" applyBorder="1" applyAlignment="1">
      <alignment horizontal="center" vertical="center" wrapText="1" readingOrder="2"/>
    </xf>
    <xf numFmtId="0" fontId="5" fillId="3" borderId="33" xfId="0" applyFont="1" applyFill="1" applyBorder="1" applyAlignment="1">
      <alignment horizontal="center" vertical="center" wrapText="1" readingOrder="2"/>
    </xf>
    <xf numFmtId="0" fontId="5" fillId="3" borderId="34" xfId="0" applyFont="1" applyFill="1" applyBorder="1" applyAlignment="1">
      <alignment horizontal="center" vertical="center" wrapText="1" readingOrder="2"/>
    </xf>
    <xf numFmtId="2" fontId="13" fillId="0" borderId="5" xfId="0" applyNumberFormat="1" applyFont="1" applyBorder="1" applyAlignment="1">
      <alignment horizontal="right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68" fontId="14" fillId="0" borderId="12" xfId="2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4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wrapText="1"/>
    </xf>
    <xf numFmtId="14" fontId="0" fillId="0" borderId="0" xfId="0" applyNumberFormat="1"/>
    <xf numFmtId="0" fontId="15" fillId="4" borderId="7" xfId="0" applyFont="1" applyFill="1" applyBorder="1" applyAlignment="1">
      <alignment horizontal="center" wrapText="1"/>
    </xf>
    <xf numFmtId="0" fontId="5" fillId="3" borderId="37" xfId="0" applyFont="1" applyFill="1" applyBorder="1" applyAlignment="1">
      <alignment horizontal="center" vertical="center" wrapText="1" readingOrder="2"/>
    </xf>
    <xf numFmtId="0" fontId="5" fillId="3" borderId="18" xfId="0" applyFont="1" applyFill="1" applyBorder="1" applyAlignment="1">
      <alignment horizontal="center" vertical="center" wrapText="1" readingOrder="2"/>
    </xf>
    <xf numFmtId="0" fontId="5" fillId="3" borderId="38" xfId="0" applyFont="1" applyFill="1" applyBorder="1" applyAlignment="1">
      <alignment vertical="center" wrapText="1" readingOrder="2"/>
    </xf>
    <xf numFmtId="0" fontId="5" fillId="3" borderId="39" xfId="0" applyFont="1" applyFill="1" applyBorder="1" applyAlignment="1">
      <alignment vertical="center" wrapText="1" readingOrder="2"/>
    </xf>
    <xf numFmtId="0" fontId="5" fillId="3" borderId="38" xfId="0" applyFont="1" applyFill="1" applyBorder="1" applyAlignment="1">
      <alignment horizontal="center" vertical="center" wrapText="1" readingOrder="2"/>
    </xf>
    <xf numFmtId="0" fontId="16" fillId="5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 readingOrder="2"/>
    </xf>
    <xf numFmtId="20" fontId="13" fillId="0" borderId="5" xfId="0" applyNumberFormat="1" applyFont="1" applyBorder="1" applyAlignment="1">
      <alignment horizontal="center" vertical="center" wrapText="1" readingOrder="2"/>
    </xf>
    <xf numFmtId="0" fontId="13" fillId="0" borderId="23" xfId="0" applyFont="1" applyBorder="1" applyAlignment="1">
      <alignment horizontal="center" vertical="center" wrapText="1" readingOrder="2"/>
    </xf>
    <xf numFmtId="0" fontId="13" fillId="0" borderId="12" xfId="0" applyFont="1" applyBorder="1" applyAlignment="1" applyProtection="1">
      <alignment horizontal="center" vertical="center" wrapText="1" readingOrder="2"/>
      <protection locked="0"/>
    </xf>
    <xf numFmtId="0" fontId="13" fillId="0" borderId="19" xfId="0" applyFont="1" applyBorder="1" applyAlignment="1">
      <alignment horizontal="center" vertical="center" wrapText="1" readingOrder="2"/>
    </xf>
    <xf numFmtId="0" fontId="13" fillId="0" borderId="4" xfId="0" applyFont="1" applyBorder="1" applyAlignment="1">
      <alignment horizontal="center" vertical="center" wrapText="1" readingOrder="2"/>
    </xf>
    <xf numFmtId="1" fontId="13" fillId="0" borderId="12" xfId="0" applyNumberFormat="1" applyFont="1" applyBorder="1" applyAlignment="1">
      <alignment horizontal="center" vertical="center" wrapText="1"/>
    </xf>
    <xf numFmtId="0" fontId="0" fillId="0" borderId="2" xfId="0" applyBorder="1"/>
    <xf numFmtId="0" fontId="16" fillId="5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readingOrder="2"/>
    </xf>
    <xf numFmtId="20" fontId="13" fillId="0" borderId="2" xfId="0" applyNumberFormat="1" applyFont="1" applyBorder="1" applyAlignment="1">
      <alignment horizontal="center" vertical="center" wrapText="1" readingOrder="2"/>
    </xf>
    <xf numFmtId="0" fontId="13" fillId="0" borderId="21" xfId="0" applyFont="1" applyBorder="1" applyAlignment="1">
      <alignment horizontal="center" vertical="center" wrapText="1" readingOrder="2"/>
    </xf>
    <xf numFmtId="0" fontId="13" fillId="0" borderId="13" xfId="0" applyFont="1" applyBorder="1" applyAlignment="1" applyProtection="1">
      <alignment horizontal="center" vertical="center" wrapText="1" readingOrder="2"/>
      <protection locked="0"/>
    </xf>
    <xf numFmtId="0" fontId="13" fillId="0" borderId="20" xfId="0" applyFont="1" applyBorder="1" applyAlignment="1">
      <alignment horizontal="center" vertical="center" wrapText="1" readingOrder="2"/>
    </xf>
    <xf numFmtId="1" fontId="13" fillId="0" borderId="13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 readingOrder="2"/>
    </xf>
    <xf numFmtId="0" fontId="14" fillId="0" borderId="0" xfId="0" applyFont="1" applyAlignment="1">
      <alignment horizontal="left"/>
    </xf>
    <xf numFmtId="168" fontId="14" fillId="0" borderId="9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 readingOrder="2"/>
    </xf>
    <xf numFmtId="0" fontId="2" fillId="0" borderId="40" xfId="0" applyFont="1" applyBorder="1" applyAlignment="1">
      <alignment horizontal="center" vertical="center" wrapText="1" readingOrder="2"/>
    </xf>
    <xf numFmtId="20" fontId="1" fillId="0" borderId="40" xfId="0" applyNumberFormat="1" applyFont="1" applyBorder="1" applyAlignment="1">
      <alignment horizontal="center" vertical="center" wrapText="1" readingOrder="2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5" fillId="3" borderId="18" xfId="0" applyFont="1" applyFill="1" applyBorder="1" applyAlignment="1">
      <alignment horizontal="center" vertical="center" wrapText="1" readingOrder="2"/>
    </xf>
    <xf numFmtId="0" fontId="7" fillId="0" borderId="0" xfId="0" applyFont="1" applyAlignment="1">
      <alignment horizontal="center"/>
    </xf>
    <xf numFmtId="0" fontId="5" fillId="3" borderId="33" xfId="0" applyFont="1" applyFill="1" applyBorder="1" applyAlignment="1">
      <alignment horizontal="center" vertical="center" wrapText="1" readingOrder="2"/>
    </xf>
    <xf numFmtId="0" fontId="16" fillId="5" borderId="24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 readingOrder="2"/>
    </xf>
    <xf numFmtId="20" fontId="13" fillId="0" borderId="25" xfId="0" applyNumberFormat="1" applyFont="1" applyBorder="1" applyAlignment="1">
      <alignment horizontal="center" vertical="center" wrapText="1" readingOrder="2"/>
    </xf>
    <xf numFmtId="0" fontId="13" fillId="0" borderId="26" xfId="0" applyFont="1" applyBorder="1" applyAlignment="1">
      <alignment horizontal="center" vertical="center" wrapText="1" readingOrder="2"/>
    </xf>
    <xf numFmtId="0" fontId="13" fillId="0" borderId="32" xfId="0" applyFont="1" applyBorder="1" applyAlignment="1" applyProtection="1">
      <alignment horizontal="center" vertical="center" wrapText="1" readingOrder="2"/>
      <protection locked="0"/>
    </xf>
    <xf numFmtId="0" fontId="13" fillId="0" borderId="41" xfId="0" applyFont="1" applyBorder="1" applyAlignment="1">
      <alignment horizontal="center" vertical="center" wrapText="1" readingOrder="2"/>
    </xf>
    <xf numFmtId="0" fontId="16" fillId="5" borderId="42" xfId="0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 readingOrder="2"/>
    </xf>
    <xf numFmtId="20" fontId="13" fillId="0" borderId="43" xfId="0" applyNumberFormat="1" applyFont="1" applyBorder="1" applyAlignment="1">
      <alignment horizontal="center" vertical="center" wrapText="1" readingOrder="2"/>
    </xf>
    <xf numFmtId="0" fontId="13" fillId="0" borderId="44" xfId="0" applyFont="1" applyBorder="1" applyAlignment="1">
      <alignment horizontal="center" vertical="center" wrapText="1" readingOrder="2"/>
    </xf>
    <xf numFmtId="0" fontId="13" fillId="0" borderId="17" xfId="0" applyFont="1" applyBorder="1" applyAlignment="1" applyProtection="1">
      <alignment horizontal="center" vertical="center" wrapText="1" readingOrder="2"/>
      <protection locked="0"/>
    </xf>
    <xf numFmtId="0" fontId="4" fillId="2" borderId="11" xfId="0" applyFont="1" applyFill="1" applyBorder="1" applyAlignment="1">
      <alignment horizontal="center" vertical="center" wrapText="1" readingOrder="2"/>
    </xf>
    <xf numFmtId="0" fontId="4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 readingOrder="2"/>
    </xf>
    <xf numFmtId="20" fontId="1" fillId="0" borderId="15" xfId="0" applyNumberFormat="1" applyFont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 readingOrder="2"/>
    </xf>
    <xf numFmtId="1" fontId="4" fillId="0" borderId="7" xfId="0" applyNumberFormat="1" applyFont="1" applyBorder="1" applyAlignment="1" applyProtection="1">
      <alignment horizontal="center" vertical="center" wrapText="1"/>
      <protection locked="0"/>
    </xf>
    <xf numFmtId="165" fontId="4" fillId="0" borderId="16" xfId="0" applyNumberFormat="1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5"/>
  <sheetViews>
    <sheetView rightToLeft="1" tabSelected="1" zoomScaleNormal="100" zoomScaleSheetLayoutView="83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P15" sqref="P15"/>
    </sheetView>
  </sheetViews>
  <sheetFormatPr defaultRowHeight="12.75" x14ac:dyDescent="0.2"/>
  <cols>
    <col min="1" max="1" width="7.140625" style="1" customWidth="1"/>
    <col min="2" max="2" width="7" customWidth="1"/>
    <col min="3" max="3" width="29.28515625" customWidth="1"/>
    <col min="4" max="4" width="23.5703125" customWidth="1"/>
    <col min="5" max="5" width="8.5703125" customWidth="1"/>
    <col min="6" max="6" width="7.7109375" customWidth="1"/>
    <col min="7" max="7" width="10.42578125" customWidth="1"/>
    <col min="8" max="8" width="7.140625" customWidth="1"/>
    <col min="9" max="9" width="6.85546875" customWidth="1"/>
    <col min="10" max="10" width="7.5703125" customWidth="1"/>
    <col min="11" max="11" width="10.28515625" customWidth="1"/>
    <col min="12" max="12" width="8.42578125" customWidth="1"/>
    <col min="13" max="13" width="9.85546875" customWidth="1"/>
    <col min="14" max="14" width="9.5703125" customWidth="1"/>
    <col min="15" max="15" width="12.140625" customWidth="1"/>
    <col min="16" max="16" width="14.85546875" customWidth="1"/>
    <col min="17" max="17" width="4.7109375" customWidth="1"/>
  </cols>
  <sheetData>
    <row r="1" spans="1:58" ht="18.75" x14ac:dyDescent="0.3">
      <c r="B1" s="13"/>
      <c r="C1" s="13"/>
      <c r="D1" s="13" t="s">
        <v>50</v>
      </c>
      <c r="E1" s="13"/>
      <c r="F1" s="13"/>
      <c r="G1" s="13"/>
      <c r="H1" s="13" t="s">
        <v>108</v>
      </c>
      <c r="I1" s="13"/>
      <c r="J1" s="13"/>
      <c r="K1" s="13"/>
      <c r="M1" s="11" t="s">
        <v>49</v>
      </c>
      <c r="N1" s="16">
        <v>0.17</v>
      </c>
      <c r="P1" s="37">
        <f ca="1">TODAY()</f>
        <v>44853</v>
      </c>
    </row>
    <row r="2" spans="1:58" ht="19.5" thickBot="1" x14ac:dyDescent="0.35">
      <c r="A2" s="9"/>
      <c r="B2" s="9"/>
      <c r="C2" s="14" t="s">
        <v>71</v>
      </c>
      <c r="G2" s="10"/>
      <c r="H2" s="10" t="s">
        <v>56</v>
      </c>
      <c r="I2" s="10"/>
      <c r="J2" s="10"/>
      <c r="K2" s="10"/>
      <c r="M2" s="11" t="s">
        <v>72</v>
      </c>
      <c r="N2">
        <v>220</v>
      </c>
    </row>
    <row r="3" spans="1:58" ht="16.5" thickBot="1" x14ac:dyDescent="0.3">
      <c r="A3" s="9"/>
      <c r="B3" s="9"/>
      <c r="C3" s="12" t="s">
        <v>48</v>
      </c>
      <c r="D3" s="9"/>
      <c r="E3" s="10"/>
      <c r="F3" s="10"/>
      <c r="G3" s="10"/>
      <c r="H3" s="10" t="s">
        <v>47</v>
      </c>
      <c r="I3" s="10"/>
      <c r="J3" s="10"/>
      <c r="K3" s="9"/>
      <c r="L3" s="9"/>
      <c r="M3" s="9"/>
      <c r="N3" s="9"/>
      <c r="O3" s="9"/>
    </row>
    <row r="4" spans="1:58" ht="32.25" customHeight="1" thickBot="1" x14ac:dyDescent="0.35">
      <c r="A4" s="70" t="s">
        <v>58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2"/>
      <c r="M4" s="38" t="s">
        <v>70</v>
      </c>
      <c r="N4" s="9"/>
      <c r="O4" s="9"/>
    </row>
    <row r="5" spans="1:58" ht="46.5" customHeight="1" thickBot="1" x14ac:dyDescent="0.25">
      <c r="A5" s="39" t="s">
        <v>45</v>
      </c>
      <c r="B5" s="40" t="s">
        <v>44</v>
      </c>
      <c r="C5" s="41" t="s">
        <v>43</v>
      </c>
      <c r="D5" s="42" t="s">
        <v>59</v>
      </c>
      <c r="E5" s="40" t="s">
        <v>42</v>
      </c>
      <c r="F5" s="73" t="s">
        <v>41</v>
      </c>
      <c r="G5" s="73"/>
      <c r="H5" s="40" t="s">
        <v>60</v>
      </c>
      <c r="I5" s="40" t="s">
        <v>61</v>
      </c>
      <c r="J5" s="40" t="s">
        <v>40</v>
      </c>
      <c r="K5" s="40" t="s">
        <v>52</v>
      </c>
      <c r="L5" s="43" t="s">
        <v>53</v>
      </c>
      <c r="M5" s="8" t="s">
        <v>95</v>
      </c>
      <c r="N5" s="7" t="s">
        <v>73</v>
      </c>
      <c r="O5" s="7" t="s">
        <v>37</v>
      </c>
      <c r="P5" s="7" t="s">
        <v>63</v>
      </c>
    </row>
    <row r="6" spans="1:58" s="52" customFormat="1" ht="35.1" customHeight="1" x14ac:dyDescent="0.2">
      <c r="A6" s="44">
        <v>1</v>
      </c>
      <c r="B6" s="20">
        <v>100</v>
      </c>
      <c r="C6" s="45" t="s">
        <v>66</v>
      </c>
      <c r="D6" s="45" t="s">
        <v>74</v>
      </c>
      <c r="E6" s="45">
        <v>150</v>
      </c>
      <c r="F6" s="46">
        <v>0.30555555555555552</v>
      </c>
      <c r="G6" s="46" t="s">
        <v>75</v>
      </c>
      <c r="H6" s="20"/>
      <c r="I6" s="20"/>
      <c r="J6" s="46" t="s">
        <v>65</v>
      </c>
      <c r="K6" s="46" t="s">
        <v>31</v>
      </c>
      <c r="L6" s="47">
        <v>3</v>
      </c>
      <c r="M6" s="48"/>
      <c r="N6" s="49" t="s">
        <v>51</v>
      </c>
      <c r="O6" s="50"/>
      <c r="P6" s="51">
        <f t="shared" ref="P6:P13" si="0">M6*$N$2*L6*2</f>
        <v>0</v>
      </c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</row>
    <row r="7" spans="1:58" ht="35.1" customHeight="1" x14ac:dyDescent="0.2">
      <c r="A7" s="53">
        <v>2</v>
      </c>
      <c r="B7" s="21">
        <v>138</v>
      </c>
      <c r="C7" s="54" t="s">
        <v>66</v>
      </c>
      <c r="D7" s="54" t="s">
        <v>78</v>
      </c>
      <c r="E7" s="54">
        <v>55</v>
      </c>
      <c r="F7" s="55">
        <v>0.30902777777777779</v>
      </c>
      <c r="G7" s="55" t="s">
        <v>75</v>
      </c>
      <c r="H7" s="21"/>
      <c r="I7" s="21"/>
      <c r="J7" s="55" t="s">
        <v>65</v>
      </c>
      <c r="K7" s="55" t="s">
        <v>31</v>
      </c>
      <c r="L7" s="56">
        <v>1</v>
      </c>
      <c r="M7" s="57"/>
      <c r="N7" s="58" t="s">
        <v>51</v>
      </c>
      <c r="O7" s="56"/>
      <c r="P7" s="59">
        <f t="shared" si="0"/>
        <v>0</v>
      </c>
    </row>
    <row r="8" spans="1:58" ht="35.1" customHeight="1" x14ac:dyDescent="0.2">
      <c r="A8" s="53">
        <v>3</v>
      </c>
      <c r="B8" s="21">
        <v>148</v>
      </c>
      <c r="C8" s="54" t="s">
        <v>66</v>
      </c>
      <c r="D8" s="54" t="s">
        <v>79</v>
      </c>
      <c r="E8" s="54">
        <v>35</v>
      </c>
      <c r="F8" s="55">
        <v>0.30208333333333331</v>
      </c>
      <c r="G8" s="55" t="s">
        <v>75</v>
      </c>
      <c r="H8" s="21"/>
      <c r="I8" s="21"/>
      <c r="J8" s="55" t="s">
        <v>65</v>
      </c>
      <c r="K8" s="54" t="s">
        <v>31</v>
      </c>
      <c r="L8" s="56">
        <v>1</v>
      </c>
      <c r="M8" s="57"/>
      <c r="N8" s="58" t="s">
        <v>51</v>
      </c>
      <c r="O8" s="56"/>
      <c r="P8" s="59">
        <f t="shared" si="0"/>
        <v>0</v>
      </c>
    </row>
    <row r="9" spans="1:58" ht="35.1" customHeight="1" x14ac:dyDescent="0.2">
      <c r="A9" s="76">
        <v>4</v>
      </c>
      <c r="B9" s="77">
        <v>171</v>
      </c>
      <c r="C9" s="78" t="s">
        <v>96</v>
      </c>
      <c r="D9" s="78" t="s">
        <v>97</v>
      </c>
      <c r="E9" s="78">
        <v>14</v>
      </c>
      <c r="F9" s="79">
        <v>0.34027777777777773</v>
      </c>
      <c r="G9" s="79">
        <v>0.58333333333333337</v>
      </c>
      <c r="H9" s="77"/>
      <c r="I9" s="77"/>
      <c r="J9" s="79" t="s">
        <v>98</v>
      </c>
      <c r="K9" s="79" t="s">
        <v>67</v>
      </c>
      <c r="L9" s="80">
        <v>1</v>
      </c>
      <c r="M9" s="81"/>
      <c r="N9" s="58" t="s">
        <v>51</v>
      </c>
      <c r="O9" s="80" t="s">
        <v>99</v>
      </c>
      <c r="P9" s="59">
        <f t="shared" si="0"/>
        <v>0</v>
      </c>
    </row>
    <row r="10" spans="1:58" ht="35.1" customHeight="1" x14ac:dyDescent="0.2">
      <c r="A10" s="76">
        <v>5</v>
      </c>
      <c r="B10" s="77">
        <v>172</v>
      </c>
      <c r="C10" s="78" t="s">
        <v>97</v>
      </c>
      <c r="D10" s="78" t="s">
        <v>100</v>
      </c>
      <c r="E10" s="78">
        <v>14</v>
      </c>
      <c r="F10" s="79" t="s">
        <v>101</v>
      </c>
      <c r="G10" s="79">
        <v>0.58333333333333337</v>
      </c>
      <c r="H10" s="77"/>
      <c r="I10" s="77"/>
      <c r="J10" s="79" t="s">
        <v>77</v>
      </c>
      <c r="K10" s="79" t="s">
        <v>67</v>
      </c>
      <c r="L10" s="80">
        <v>1</v>
      </c>
      <c r="M10" s="81"/>
      <c r="N10" s="82" t="s">
        <v>76</v>
      </c>
      <c r="O10" s="80"/>
      <c r="P10" s="59">
        <f t="shared" si="0"/>
        <v>0</v>
      </c>
    </row>
    <row r="11" spans="1:58" ht="35.1" customHeight="1" x14ac:dyDescent="0.2">
      <c r="A11" s="76">
        <v>6</v>
      </c>
      <c r="B11" s="77">
        <v>173</v>
      </c>
      <c r="C11" s="78" t="s">
        <v>102</v>
      </c>
      <c r="D11" s="78" t="s">
        <v>97</v>
      </c>
      <c r="E11" s="78">
        <v>10</v>
      </c>
      <c r="F11" s="79">
        <v>0.34722222222222227</v>
      </c>
      <c r="G11" s="79" t="s">
        <v>101</v>
      </c>
      <c r="H11" s="77"/>
      <c r="I11" s="77"/>
      <c r="J11" s="79" t="s">
        <v>103</v>
      </c>
      <c r="K11" s="79" t="s">
        <v>67</v>
      </c>
      <c r="L11" s="80">
        <v>1</v>
      </c>
      <c r="M11" s="81"/>
      <c r="N11" s="58" t="s">
        <v>77</v>
      </c>
      <c r="O11" s="80" t="s">
        <v>101</v>
      </c>
      <c r="P11" s="59">
        <f t="shared" si="0"/>
        <v>0</v>
      </c>
    </row>
    <row r="12" spans="1:58" s="52" customFormat="1" ht="35.1" customHeight="1" x14ac:dyDescent="0.2">
      <c r="A12" s="76">
        <v>7</v>
      </c>
      <c r="B12" s="77">
        <v>174</v>
      </c>
      <c r="C12" s="78" t="s">
        <v>97</v>
      </c>
      <c r="D12" s="78" t="s">
        <v>104</v>
      </c>
      <c r="E12" s="78">
        <v>10</v>
      </c>
      <c r="F12" s="79" t="s">
        <v>101</v>
      </c>
      <c r="G12" s="79">
        <v>0.58333333333333337</v>
      </c>
      <c r="H12" s="77"/>
      <c r="I12" s="77"/>
      <c r="J12" s="79" t="s">
        <v>103</v>
      </c>
      <c r="K12" s="79" t="s">
        <v>67</v>
      </c>
      <c r="L12" s="80">
        <v>1</v>
      </c>
      <c r="M12" s="81"/>
      <c r="N12" s="58" t="s">
        <v>76</v>
      </c>
      <c r="O12" s="80" t="s">
        <v>101</v>
      </c>
      <c r="P12" s="59">
        <f t="shared" si="0"/>
        <v>0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35.1" customHeight="1" thickBot="1" x14ac:dyDescent="0.25">
      <c r="A13" s="83">
        <v>8</v>
      </c>
      <c r="B13" s="84">
        <v>175</v>
      </c>
      <c r="C13" s="85" t="s">
        <v>105</v>
      </c>
      <c r="D13" s="85" t="s">
        <v>106</v>
      </c>
      <c r="E13" s="85">
        <v>20</v>
      </c>
      <c r="F13" s="86">
        <v>0.2951388888888889</v>
      </c>
      <c r="G13" s="86" t="s">
        <v>101</v>
      </c>
      <c r="H13" s="84"/>
      <c r="I13" s="84"/>
      <c r="J13" s="86" t="s">
        <v>35</v>
      </c>
      <c r="K13" s="86" t="s">
        <v>28</v>
      </c>
      <c r="L13" s="87">
        <v>1</v>
      </c>
      <c r="M13" s="88"/>
      <c r="N13" s="60" t="s">
        <v>51</v>
      </c>
      <c r="O13" s="87" t="s">
        <v>107</v>
      </c>
      <c r="P13" s="59">
        <f t="shared" si="0"/>
        <v>0</v>
      </c>
    </row>
    <row r="14" spans="1:58" ht="24.95" customHeight="1" thickBot="1" x14ac:dyDescent="0.3">
      <c r="O14" s="61" t="s">
        <v>80</v>
      </c>
      <c r="P14" s="33">
        <f>SUM(P6:P13)</f>
        <v>0</v>
      </c>
    </row>
    <row r="15" spans="1:58" ht="24.95" customHeight="1" thickBot="1" x14ac:dyDescent="0.3">
      <c r="O15" s="61" t="s">
        <v>81</v>
      </c>
      <c r="P15" s="62">
        <f>'חינוך מיוחד תשפ"ג '!P7</f>
        <v>0</v>
      </c>
    </row>
    <row r="16" spans="1:58" ht="24.95" customHeight="1" thickBot="1" x14ac:dyDescent="0.3">
      <c r="O16" s="61" t="s">
        <v>82</v>
      </c>
      <c r="P16" s="62">
        <f>P14+P15</f>
        <v>0</v>
      </c>
    </row>
    <row r="17" spans="1:16" ht="24.95" customHeight="1" thickBot="1" x14ac:dyDescent="0.3">
      <c r="O17" s="61" t="s">
        <v>83</v>
      </c>
      <c r="P17" s="35">
        <f>IF(P16=0,0,5000+2500*((IF(INT(P16/100000)=(P16/100000),0,1)+INT((P16-100000)/100000))))</f>
        <v>0</v>
      </c>
    </row>
    <row r="18" spans="1:16" ht="24.95" customHeight="1" x14ac:dyDescent="0.2"/>
    <row r="22" spans="1:16" ht="35.1" customHeight="1" x14ac:dyDescent="0.2">
      <c r="A22" s="63"/>
      <c r="B22" s="64"/>
      <c r="C22" s="18"/>
      <c r="D22" s="18"/>
      <c r="E22" s="18"/>
      <c r="F22" s="19"/>
      <c r="G22" s="19"/>
      <c r="H22" s="64"/>
      <c r="I22" s="64"/>
      <c r="J22" s="19"/>
      <c r="K22" s="19"/>
      <c r="L22" s="18"/>
      <c r="M22" s="18"/>
      <c r="N22" s="18"/>
      <c r="O22" s="18"/>
    </row>
    <row r="23" spans="1:16" ht="15.75" x14ac:dyDescent="0.2">
      <c r="A23" s="63"/>
      <c r="B23" s="64"/>
      <c r="C23" s="18"/>
      <c r="D23" s="18"/>
      <c r="E23" s="18"/>
      <c r="F23" s="19"/>
      <c r="G23" s="19"/>
      <c r="H23" s="64"/>
      <c r="I23" s="64"/>
      <c r="J23" s="19"/>
      <c r="K23" s="19"/>
      <c r="L23" s="18"/>
      <c r="M23" s="18"/>
      <c r="N23" s="18"/>
      <c r="O23" s="18"/>
    </row>
    <row r="24" spans="1:16" ht="15.75" x14ac:dyDescent="0.2">
      <c r="A24" s="63"/>
      <c r="B24" s="64"/>
      <c r="C24" s="18"/>
      <c r="D24" s="18"/>
      <c r="E24" s="18"/>
      <c r="F24" s="19"/>
      <c r="G24" s="19"/>
      <c r="H24" s="64"/>
      <c r="I24" s="64"/>
      <c r="J24" s="19"/>
      <c r="K24" s="19"/>
      <c r="L24" s="18"/>
      <c r="M24" s="18"/>
      <c r="N24" s="18"/>
      <c r="O24" s="18"/>
    </row>
    <row r="25" spans="1:16" ht="15.75" x14ac:dyDescent="0.2">
      <c r="A25" s="63"/>
      <c r="B25" s="64"/>
      <c r="C25" s="18"/>
      <c r="D25" s="18"/>
      <c r="E25" s="18"/>
      <c r="F25" s="19"/>
      <c r="G25" s="19"/>
      <c r="H25" s="64"/>
      <c r="I25" s="64"/>
      <c r="J25" s="19"/>
      <c r="K25" s="19"/>
      <c r="L25" s="18"/>
      <c r="M25" s="18"/>
      <c r="N25" s="18"/>
      <c r="O25" s="18"/>
    </row>
    <row r="26" spans="1:16" ht="15.75" x14ac:dyDescent="0.2">
      <c r="A26" s="63"/>
      <c r="B26" s="64"/>
      <c r="C26" s="18"/>
      <c r="D26" s="18"/>
      <c r="E26" s="18"/>
      <c r="F26" s="19"/>
      <c r="G26" s="19"/>
      <c r="H26" s="64"/>
      <c r="I26" s="64"/>
      <c r="J26" s="19"/>
      <c r="K26" s="19"/>
      <c r="L26" s="18"/>
      <c r="M26" s="18"/>
      <c r="N26" s="18"/>
      <c r="O26" s="18"/>
    </row>
    <row r="27" spans="1:16" ht="15.75" x14ac:dyDescent="0.2">
      <c r="A27" s="63"/>
      <c r="B27" s="64"/>
      <c r="C27" s="18"/>
      <c r="D27" s="18"/>
      <c r="E27" s="18"/>
      <c r="F27" s="19"/>
      <c r="G27" s="19"/>
      <c r="H27" s="64"/>
      <c r="I27" s="64"/>
      <c r="J27" s="19"/>
      <c r="K27" s="19"/>
      <c r="L27" s="18"/>
      <c r="M27" s="18"/>
      <c r="N27" s="18"/>
      <c r="O27" s="18"/>
    </row>
    <row r="28" spans="1:16" ht="15.75" x14ac:dyDescent="0.2">
      <c r="A28" s="63"/>
      <c r="B28" s="64"/>
      <c r="C28" s="18"/>
      <c r="D28" s="18"/>
      <c r="E28" s="18"/>
      <c r="F28" s="19"/>
      <c r="G28" s="19"/>
      <c r="H28" s="64"/>
      <c r="I28" s="64"/>
      <c r="J28" s="19"/>
      <c r="K28" s="19"/>
      <c r="L28" s="18"/>
      <c r="M28" s="18"/>
      <c r="N28" s="18"/>
      <c r="O28" s="18"/>
    </row>
    <row r="29" spans="1:16" ht="21" thickBot="1" x14ac:dyDescent="0.25">
      <c r="A29" s="65"/>
      <c r="B29" s="66"/>
      <c r="C29" s="67"/>
      <c r="D29" s="67"/>
      <c r="E29" s="68"/>
      <c r="F29" s="69"/>
      <c r="G29" s="69"/>
      <c r="H29" s="66"/>
      <c r="I29" s="66"/>
      <c r="J29" s="69"/>
      <c r="K29" s="69"/>
      <c r="L29" s="68"/>
      <c r="M29" s="68"/>
      <c r="N29" s="67"/>
      <c r="O29" s="67"/>
    </row>
    <row r="30" spans="1:16" ht="14.25" customHeight="1" x14ac:dyDescent="0.2">
      <c r="N30" s="17"/>
      <c r="O30" s="17"/>
    </row>
    <row r="31" spans="1:16" ht="15" x14ac:dyDescent="0.2">
      <c r="C31" t="s">
        <v>84</v>
      </c>
      <c r="N31" s="17"/>
      <c r="O31" s="17"/>
    </row>
    <row r="32" spans="1:16" ht="16.5" thickBot="1" x14ac:dyDescent="0.25">
      <c r="C32" t="s">
        <v>85</v>
      </c>
      <c r="K32" s="22" t="s">
        <v>28</v>
      </c>
      <c r="N32" s="17"/>
      <c r="O32" s="17"/>
    </row>
    <row r="33" spans="3:15" ht="15.75" x14ac:dyDescent="0.2">
      <c r="C33" t="s">
        <v>86</v>
      </c>
      <c r="K33" s="23" t="s">
        <v>31</v>
      </c>
      <c r="N33" s="17"/>
      <c r="O33" s="17"/>
    </row>
    <row r="34" spans="3:15" ht="16.5" thickBot="1" x14ac:dyDescent="0.25">
      <c r="C34" t="s">
        <v>87</v>
      </c>
      <c r="K34" s="24" t="s">
        <v>25</v>
      </c>
      <c r="N34" s="17"/>
      <c r="O34" s="17"/>
    </row>
    <row r="35" spans="3:15" ht="15.75" x14ac:dyDescent="0.2">
      <c r="C35" t="s">
        <v>74</v>
      </c>
      <c r="K35" s="19" t="s">
        <v>54</v>
      </c>
      <c r="N35" s="17"/>
      <c r="O35" s="17"/>
    </row>
    <row r="36" spans="3:15" ht="15" x14ac:dyDescent="0.2">
      <c r="C36" t="s">
        <v>88</v>
      </c>
      <c r="N36" s="17"/>
      <c r="O36" s="17"/>
    </row>
    <row r="37" spans="3:15" ht="15" x14ac:dyDescent="0.2">
      <c r="C37" t="s">
        <v>89</v>
      </c>
      <c r="N37" s="17"/>
      <c r="O37" s="17"/>
    </row>
    <row r="38" spans="3:15" ht="15" x14ac:dyDescent="0.2">
      <c r="C38" t="s">
        <v>4</v>
      </c>
      <c r="N38" s="17"/>
      <c r="O38" s="17"/>
    </row>
    <row r="39" spans="3:15" ht="15" x14ac:dyDescent="0.2">
      <c r="C39" t="s">
        <v>90</v>
      </c>
      <c r="N39" s="17"/>
      <c r="O39" s="17"/>
    </row>
    <row r="40" spans="3:15" ht="15" x14ac:dyDescent="0.2">
      <c r="C40" t="s">
        <v>91</v>
      </c>
      <c r="N40" s="17"/>
      <c r="O40" s="17"/>
    </row>
    <row r="41" spans="3:15" ht="15" x14ac:dyDescent="0.2">
      <c r="C41" t="s">
        <v>16</v>
      </c>
      <c r="N41" s="17"/>
      <c r="O41" s="17"/>
    </row>
    <row r="42" spans="3:15" ht="15" x14ac:dyDescent="0.2">
      <c r="C42" t="s">
        <v>92</v>
      </c>
      <c r="N42" s="17"/>
      <c r="O42" s="17"/>
    </row>
    <row r="43" spans="3:15" ht="15" x14ac:dyDescent="0.2">
      <c r="C43" t="s">
        <v>93</v>
      </c>
      <c r="N43" s="17"/>
      <c r="O43" s="17"/>
    </row>
    <row r="44" spans="3:15" ht="15" x14ac:dyDescent="0.2">
      <c r="C44" t="s">
        <v>94</v>
      </c>
      <c r="N44" s="17"/>
      <c r="O44" s="17"/>
    </row>
    <row r="45" spans="3:15" ht="15" x14ac:dyDescent="0.2">
      <c r="N45" s="17"/>
      <c r="O45" s="17"/>
    </row>
    <row r="46" spans="3:15" ht="15" x14ac:dyDescent="0.2">
      <c r="N46" s="17"/>
      <c r="O46" s="17"/>
    </row>
    <row r="47" spans="3:15" ht="15" x14ac:dyDescent="0.2">
      <c r="N47" s="17"/>
      <c r="O47" s="17"/>
    </row>
    <row r="48" spans="3:15" ht="15" x14ac:dyDescent="0.2">
      <c r="N48" s="17"/>
      <c r="O48" s="17"/>
    </row>
    <row r="49" spans="14:15" ht="15" x14ac:dyDescent="0.2">
      <c r="N49" s="17"/>
      <c r="O49" s="17"/>
    </row>
    <row r="50" spans="14:15" ht="15" x14ac:dyDescent="0.2">
      <c r="N50" s="17"/>
      <c r="O50" s="17"/>
    </row>
    <row r="51" spans="14:15" ht="15" x14ac:dyDescent="0.2">
      <c r="N51" s="17"/>
      <c r="O51" s="17"/>
    </row>
    <row r="52" spans="14:15" ht="15" x14ac:dyDescent="0.2">
      <c r="N52" s="17"/>
      <c r="O52" s="17"/>
    </row>
    <row r="53" spans="14:15" ht="15" x14ac:dyDescent="0.2">
      <c r="N53" s="17"/>
      <c r="O53" s="17"/>
    </row>
    <row r="54" spans="14:15" ht="15" x14ac:dyDescent="0.2">
      <c r="N54" s="17"/>
      <c r="O54" s="17"/>
    </row>
    <row r="55" spans="14:15" ht="15" x14ac:dyDescent="0.2">
      <c r="N55" s="17"/>
      <c r="O55" s="17"/>
    </row>
    <row r="56" spans="14:15" ht="15" x14ac:dyDescent="0.2">
      <c r="N56" s="17"/>
      <c r="O56" s="17"/>
    </row>
    <row r="57" spans="14:15" ht="15" x14ac:dyDescent="0.2">
      <c r="N57" s="17"/>
      <c r="O57" s="17"/>
    </row>
    <row r="58" spans="14:15" ht="15" x14ac:dyDescent="0.2">
      <c r="N58" s="17"/>
      <c r="O58" s="17"/>
    </row>
    <row r="59" spans="14:15" ht="15" x14ac:dyDescent="0.2">
      <c r="N59" s="17"/>
      <c r="O59" s="17"/>
    </row>
    <row r="60" spans="14:15" ht="15" x14ac:dyDescent="0.2">
      <c r="N60" s="17"/>
      <c r="O60" s="17"/>
    </row>
    <row r="61" spans="14:15" ht="15" x14ac:dyDescent="0.2">
      <c r="N61" s="17"/>
      <c r="O61" s="17"/>
    </row>
    <row r="62" spans="14:15" ht="15" x14ac:dyDescent="0.2">
      <c r="N62" s="17"/>
      <c r="O62" s="17"/>
    </row>
    <row r="63" spans="14:15" ht="15" x14ac:dyDescent="0.2">
      <c r="N63" s="17"/>
      <c r="O63" s="17"/>
    </row>
    <row r="64" spans="14:15" ht="15" x14ac:dyDescent="0.2">
      <c r="N64" s="17"/>
      <c r="O64" s="17"/>
    </row>
    <row r="65" spans="14:15" ht="15" x14ac:dyDescent="0.2">
      <c r="N65" s="17"/>
      <c r="O65" s="17"/>
    </row>
    <row r="66" spans="14:15" ht="15" x14ac:dyDescent="0.2">
      <c r="N66" s="17"/>
      <c r="O66" s="17"/>
    </row>
    <row r="67" spans="14:15" ht="15" x14ac:dyDescent="0.2">
      <c r="N67" s="17"/>
      <c r="O67" s="17"/>
    </row>
    <row r="68" spans="14:15" ht="15" x14ac:dyDescent="0.2">
      <c r="N68" s="17"/>
      <c r="O68" s="17"/>
    </row>
    <row r="69" spans="14:15" ht="15" x14ac:dyDescent="0.2">
      <c r="N69" s="17"/>
      <c r="O69" s="17"/>
    </row>
    <row r="70" spans="14:15" ht="15" x14ac:dyDescent="0.2">
      <c r="N70" s="17"/>
      <c r="O70" s="17"/>
    </row>
    <row r="71" spans="14:15" ht="15" x14ac:dyDescent="0.2">
      <c r="N71" s="17"/>
      <c r="O71" s="17"/>
    </row>
    <row r="72" spans="14:15" ht="15" x14ac:dyDescent="0.2">
      <c r="N72" s="17"/>
      <c r="O72" s="17"/>
    </row>
    <row r="73" spans="14:15" ht="15" x14ac:dyDescent="0.2">
      <c r="N73" s="17"/>
      <c r="O73" s="17"/>
    </row>
    <row r="74" spans="14:15" ht="15" x14ac:dyDescent="0.2">
      <c r="N74" s="17"/>
      <c r="O74" s="17"/>
    </row>
    <row r="75" spans="14:15" ht="15" x14ac:dyDescent="0.2">
      <c r="N75" s="17"/>
      <c r="O75" s="17"/>
    </row>
    <row r="76" spans="14:15" ht="15" x14ac:dyDescent="0.2">
      <c r="N76" s="17"/>
      <c r="O76" s="17"/>
    </row>
    <row r="77" spans="14:15" ht="15" x14ac:dyDescent="0.2">
      <c r="N77" s="17"/>
      <c r="O77" s="17"/>
    </row>
    <row r="78" spans="14:15" ht="15" x14ac:dyDescent="0.2">
      <c r="N78" s="17"/>
      <c r="O78" s="17"/>
    </row>
    <row r="79" spans="14:15" ht="15" x14ac:dyDescent="0.2">
      <c r="N79" s="17"/>
      <c r="O79" s="17"/>
    </row>
    <row r="80" spans="14:15" ht="15" x14ac:dyDescent="0.2">
      <c r="N80" s="17"/>
      <c r="O80" s="17"/>
    </row>
    <row r="81" spans="14:15" ht="15" x14ac:dyDescent="0.2">
      <c r="N81" s="17"/>
      <c r="O81" s="17"/>
    </row>
    <row r="82" spans="14:15" ht="15" x14ac:dyDescent="0.2">
      <c r="N82" s="17"/>
      <c r="O82" s="17"/>
    </row>
    <row r="83" spans="14:15" ht="15" x14ac:dyDescent="0.2">
      <c r="N83" s="17"/>
      <c r="O83" s="17"/>
    </row>
    <row r="84" spans="14:15" ht="15" x14ac:dyDescent="0.2">
      <c r="N84" s="17"/>
      <c r="O84" s="17"/>
    </row>
    <row r="85" spans="14:15" ht="15" x14ac:dyDescent="0.2">
      <c r="N85" s="17"/>
      <c r="O85" s="17"/>
    </row>
  </sheetData>
  <sheetProtection algorithmName="SHA-512" hashValue="bLGja1dA5uGc3Wv01XBdkf/dH+TvOT10vShiD+0LnUqtmpIR7xk5cBVNuJenuah4X9F6jn/6yYsN/eyPFyHsrg==" saltValue="Tn+idQddDGt6fN6eCDeC+Q==" spinCount="100000" sheet="1" objects="1" scenarios="1"/>
  <mergeCells count="2">
    <mergeCell ref="A4:L4"/>
    <mergeCell ref="F5:G5"/>
  </mergeCells>
  <dataValidations disablePrompts="1" count="3">
    <dataValidation type="list" allowBlank="1" showInputMessage="1" showErrorMessage="1" sqref="K22:K29" xr:uid="{00000000-0002-0000-0000-000000000000}">
      <formula1>$K$32:$K$35</formula1>
    </dataValidation>
    <dataValidation type="list" allowBlank="1" showInputMessage="1" showErrorMessage="1" sqref="D29" xr:uid="{00000000-0002-0000-0000-000001000000}">
      <formula1>$C$31:$C$49</formula1>
    </dataValidation>
    <dataValidation type="list" allowBlank="1" showInputMessage="1" showErrorMessage="1" sqref="K6:K13" xr:uid="{FE6E2891-96A3-4A28-A168-E72ED2E9A6E7}">
      <formula1>#REF!</formula1>
    </dataValidation>
  </dataValidations>
  <pageMargins left="0.39370078740157483" right="0.39370078740157483" top="0.43307086614173229" bottom="0.51181102362204722" header="0.27559055118110237" footer="0.19685039370078741"/>
  <pageSetup paperSize="9" scale="77" firstPageNumber="0" fitToHeight="5" orientation="landscape" r:id="rId1"/>
  <headerFooter alignWithMargins="0">
    <oddFooter>&amp;A&amp;Rעמוד &amp;P</oddFooter>
  </headerFooter>
  <rowBreaks count="1" manualBreakCount="1">
    <brk id="2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8"/>
  <sheetViews>
    <sheetView rightToLeft="1" view="pageBreakPreview" zoomScale="75" zoomScaleNormal="83" zoomScaleSheetLayoutView="75" workbookViewId="0">
      <selection activeCell="C13" sqref="C13"/>
    </sheetView>
  </sheetViews>
  <sheetFormatPr defaultRowHeight="12.75" x14ac:dyDescent="0.2"/>
  <cols>
    <col min="1" max="1" width="8" style="1" customWidth="1"/>
    <col min="2" max="2" width="7.42578125" customWidth="1"/>
    <col min="3" max="3" width="42.85546875" customWidth="1"/>
    <col min="4" max="4" width="24.28515625" customWidth="1"/>
    <col min="6" max="7" width="7.7109375" customWidth="1"/>
    <col min="8" max="8" width="7.85546875" customWidth="1"/>
    <col min="9" max="9" width="8.7109375" customWidth="1"/>
    <col min="10" max="10" width="10" customWidth="1"/>
    <col min="11" max="11" width="12.5703125" customWidth="1"/>
    <col min="12" max="12" width="7.42578125" customWidth="1"/>
    <col min="13" max="13" width="10.28515625" customWidth="1"/>
    <col min="14" max="14" width="12.140625" customWidth="1"/>
    <col min="15" max="16" width="15.85546875" style="1" customWidth="1"/>
  </cols>
  <sheetData>
    <row r="1" spans="1:16" ht="18.75" x14ac:dyDescent="0.3">
      <c r="B1" s="13"/>
      <c r="C1" s="13"/>
      <c r="D1" s="13" t="s">
        <v>50</v>
      </c>
      <c r="E1" s="13"/>
      <c r="F1" s="13"/>
      <c r="G1" s="13"/>
      <c r="H1" s="13" t="s">
        <v>108</v>
      </c>
      <c r="I1" s="13"/>
      <c r="J1" s="13"/>
      <c r="K1" s="13"/>
      <c r="L1" s="11" t="s">
        <v>49</v>
      </c>
      <c r="M1" s="16">
        <v>0.17</v>
      </c>
      <c r="N1" s="15">
        <f ca="1">TODAY()</f>
        <v>44853</v>
      </c>
      <c r="O1" s="15"/>
      <c r="P1" s="15"/>
    </row>
    <row r="2" spans="1:16" ht="19.5" thickBot="1" x14ac:dyDescent="0.35">
      <c r="A2" s="9"/>
      <c r="B2" s="9"/>
      <c r="C2" s="14" t="s">
        <v>55</v>
      </c>
      <c r="D2" s="9"/>
      <c r="G2" s="10"/>
      <c r="H2" s="17" t="s">
        <v>56</v>
      </c>
      <c r="J2" s="10"/>
      <c r="L2" s="11" t="s">
        <v>57</v>
      </c>
      <c r="M2">
        <v>43</v>
      </c>
    </row>
    <row r="3" spans="1:16" ht="16.5" thickBot="1" x14ac:dyDescent="0.3">
      <c r="A3" s="9"/>
      <c r="B3" s="9"/>
      <c r="C3" s="12" t="s">
        <v>48</v>
      </c>
      <c r="D3" s="9"/>
      <c r="E3" s="10"/>
      <c r="F3" s="10"/>
      <c r="G3" s="10"/>
      <c r="H3" s="10" t="s">
        <v>47</v>
      </c>
      <c r="I3" s="10"/>
      <c r="J3" s="10"/>
      <c r="K3" s="9"/>
      <c r="L3" s="9"/>
      <c r="M3" s="9"/>
      <c r="N3" s="9"/>
      <c r="O3" s="9"/>
      <c r="P3" s="9"/>
    </row>
    <row r="4" spans="1:16" ht="35.25" customHeight="1" thickBot="1" x14ac:dyDescent="0.35">
      <c r="A4" s="74" t="s">
        <v>58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36" t="s">
        <v>70</v>
      </c>
      <c r="N4" s="25" t="s">
        <v>46</v>
      </c>
      <c r="O4"/>
      <c r="P4"/>
    </row>
    <row r="5" spans="1:16" ht="42.75" customHeight="1" thickBot="1" x14ac:dyDescent="0.25">
      <c r="A5" s="26" t="s">
        <v>45</v>
      </c>
      <c r="B5" s="8" t="s">
        <v>44</v>
      </c>
      <c r="C5" s="27" t="s">
        <v>43</v>
      </c>
      <c r="D5" s="28" t="s">
        <v>59</v>
      </c>
      <c r="E5" s="28" t="s">
        <v>42</v>
      </c>
      <c r="F5" s="75" t="s">
        <v>41</v>
      </c>
      <c r="G5" s="75"/>
      <c r="H5" s="28" t="s">
        <v>60</v>
      </c>
      <c r="I5" s="28" t="s">
        <v>61</v>
      </c>
      <c r="J5" s="28" t="s">
        <v>40</v>
      </c>
      <c r="K5" s="28" t="s">
        <v>39</v>
      </c>
      <c r="L5" s="29" t="s">
        <v>62</v>
      </c>
      <c r="M5" s="8" t="s">
        <v>38</v>
      </c>
      <c r="N5" s="7" t="s">
        <v>36</v>
      </c>
      <c r="O5" s="7" t="s">
        <v>37</v>
      </c>
      <c r="P5" s="7" t="s">
        <v>63</v>
      </c>
    </row>
    <row r="6" spans="1:16" ht="35.1" customHeight="1" thickBot="1" x14ac:dyDescent="0.25">
      <c r="A6" s="89">
        <v>1</v>
      </c>
      <c r="B6" s="90"/>
      <c r="C6" s="91" t="s">
        <v>64</v>
      </c>
      <c r="D6" s="91" t="s">
        <v>109</v>
      </c>
      <c r="E6" s="91">
        <v>1</v>
      </c>
      <c r="F6" s="92">
        <v>0.34375</v>
      </c>
      <c r="G6" s="92">
        <v>0.65972222222222221</v>
      </c>
      <c r="H6" s="93"/>
      <c r="I6" s="93"/>
      <c r="J6" s="92" t="s">
        <v>65</v>
      </c>
      <c r="K6" s="91" t="s">
        <v>25</v>
      </c>
      <c r="L6" s="94">
        <v>250</v>
      </c>
      <c r="M6" s="95"/>
      <c r="N6" s="96">
        <v>3</v>
      </c>
      <c r="O6" s="30"/>
      <c r="P6" s="31">
        <f>M6*$M$2*6*2</f>
        <v>0</v>
      </c>
    </row>
    <row r="7" spans="1:16" ht="24.95" customHeight="1" thickBot="1" x14ac:dyDescent="0.3">
      <c r="A7" s="6"/>
      <c r="B7" s="5"/>
      <c r="D7" s="4"/>
      <c r="E7" s="4"/>
      <c r="F7" s="4"/>
      <c r="O7" s="32" t="s">
        <v>68</v>
      </c>
      <c r="P7" s="33">
        <f>SUM(P6:P6)</f>
        <v>0</v>
      </c>
    </row>
    <row r="8" spans="1:16" ht="24.95" customHeight="1" thickBot="1" x14ac:dyDescent="0.25">
      <c r="D8" s="4"/>
      <c r="O8" s="34" t="s">
        <v>69</v>
      </c>
      <c r="P8" s="35">
        <f>IF(P7=0,0,5000+2500*((IF(INT(P7/100000)=(P7/100000),0,1)+INT((P7-100000)/100000))))</f>
        <v>0</v>
      </c>
    </row>
    <row r="9" spans="1:16" ht="12.75" customHeight="1" x14ac:dyDescent="0.2">
      <c r="D9" s="4"/>
    </row>
    <row r="10" spans="1:16" ht="12.75" customHeight="1" x14ac:dyDescent="0.2">
      <c r="D10" s="4"/>
    </row>
    <row r="11" spans="1:16" ht="12.75" customHeight="1" x14ac:dyDescent="0.2">
      <c r="D11" s="4"/>
    </row>
    <row r="12" spans="1:16" ht="12.75" customHeight="1" x14ac:dyDescent="0.2">
      <c r="D12" s="4"/>
    </row>
    <row r="13" spans="1:16" ht="12.75" customHeight="1" x14ac:dyDescent="0.2">
      <c r="D13" s="4"/>
    </row>
    <row r="14" spans="1:16" ht="12.75" customHeight="1" x14ac:dyDescent="0.2">
      <c r="D14" s="4"/>
    </row>
    <row r="15" spans="1:16" ht="12.75" customHeight="1" x14ac:dyDescent="0.2">
      <c r="D15" s="4"/>
    </row>
    <row r="16" spans="1:16" ht="12.75" customHeight="1" x14ac:dyDescent="0.2">
      <c r="D16" s="4"/>
    </row>
    <row r="17" spans="4:4" ht="12.75" customHeight="1" x14ac:dyDescent="0.2">
      <c r="D17" s="4"/>
    </row>
    <row r="18" spans="4:4" ht="12.75" customHeight="1" x14ac:dyDescent="0.2">
      <c r="D18" s="4"/>
    </row>
    <row r="19" spans="4:4" ht="12.75" customHeight="1" x14ac:dyDescent="0.2">
      <c r="D19" s="4"/>
    </row>
    <row r="20" spans="4:4" ht="12.75" customHeight="1" x14ac:dyDescent="0.2">
      <c r="D20" s="4"/>
    </row>
    <row r="21" spans="4:4" ht="12.75" customHeight="1" x14ac:dyDescent="0.2">
      <c r="D21" s="4"/>
    </row>
    <row r="22" spans="4:4" ht="12.75" customHeight="1" x14ac:dyDescent="0.2">
      <c r="D22" s="4"/>
    </row>
    <row r="23" spans="4:4" ht="12.75" customHeight="1" x14ac:dyDescent="0.2">
      <c r="D23" s="4"/>
    </row>
    <row r="24" spans="4:4" ht="12.75" customHeight="1" x14ac:dyDescent="0.2">
      <c r="D24" s="4"/>
    </row>
    <row r="25" spans="4:4" ht="12.75" customHeight="1" x14ac:dyDescent="0.2">
      <c r="D25" s="4"/>
    </row>
    <row r="26" spans="4:4" ht="12.75" customHeight="1" x14ac:dyDescent="0.2">
      <c r="D26" s="4"/>
    </row>
    <row r="27" spans="4:4" ht="12.75" customHeight="1" x14ac:dyDescent="0.2">
      <c r="D27" s="4"/>
    </row>
    <row r="28" spans="4:4" ht="12.75" customHeight="1" x14ac:dyDescent="0.2">
      <c r="D28" s="4"/>
    </row>
    <row r="29" spans="4:4" ht="12.75" customHeight="1" x14ac:dyDescent="0.2">
      <c r="D29" s="4"/>
    </row>
    <row r="30" spans="4:4" ht="12.75" customHeight="1" x14ac:dyDescent="0.2">
      <c r="D30" s="4"/>
    </row>
    <row r="31" spans="4:4" ht="12.75" customHeight="1" x14ac:dyDescent="0.2">
      <c r="D31" s="4"/>
    </row>
    <row r="32" spans="4:4" ht="12.75" customHeight="1" x14ac:dyDescent="0.2">
      <c r="D32" s="4"/>
    </row>
    <row r="33" spans="4:4" ht="12.75" customHeight="1" x14ac:dyDescent="0.2">
      <c r="D33" s="4"/>
    </row>
    <row r="34" spans="4:4" ht="12.75" customHeight="1" x14ac:dyDescent="0.2">
      <c r="D34" s="4"/>
    </row>
    <row r="35" spans="4:4" ht="12.75" customHeight="1" x14ac:dyDescent="0.2">
      <c r="D35" s="4"/>
    </row>
    <row r="36" spans="4:4" ht="12.75" customHeight="1" x14ac:dyDescent="0.2">
      <c r="D36" s="4"/>
    </row>
    <row r="37" spans="4:4" ht="12.75" customHeight="1" x14ac:dyDescent="0.2">
      <c r="D37" s="4"/>
    </row>
    <row r="38" spans="4:4" ht="12.75" customHeight="1" x14ac:dyDescent="0.2">
      <c r="D38" s="4"/>
    </row>
    <row r="39" spans="4:4" ht="12.75" customHeight="1" x14ac:dyDescent="0.2">
      <c r="D39" s="4"/>
    </row>
    <row r="40" spans="4:4" ht="12.75" customHeight="1" x14ac:dyDescent="0.2">
      <c r="D40" s="4"/>
    </row>
    <row r="41" spans="4:4" ht="12.75" customHeight="1" x14ac:dyDescent="0.2">
      <c r="D41" s="4"/>
    </row>
    <row r="42" spans="4:4" ht="12.75" customHeight="1" x14ac:dyDescent="0.2">
      <c r="D42" s="4"/>
    </row>
    <row r="43" spans="4:4" ht="12.75" customHeight="1" x14ac:dyDescent="0.2">
      <c r="D43" s="4"/>
    </row>
    <row r="44" spans="4:4" ht="12.75" customHeight="1" x14ac:dyDescent="0.2">
      <c r="D44" s="4"/>
    </row>
    <row r="45" spans="4:4" ht="12.75" customHeight="1" x14ac:dyDescent="0.2">
      <c r="D45" s="4"/>
    </row>
    <row r="46" spans="4:4" ht="12.75" customHeight="1" x14ac:dyDescent="0.2">
      <c r="D46" s="4"/>
    </row>
    <row r="47" spans="4:4" ht="12.75" customHeight="1" x14ac:dyDescent="0.2">
      <c r="D47" s="4"/>
    </row>
    <row r="48" spans="4:4" ht="12.75" customHeight="1" x14ac:dyDescent="0.2">
      <c r="D48" s="4"/>
    </row>
    <row r="49" spans="2:14" ht="12.75" customHeight="1" x14ac:dyDescent="0.2">
      <c r="D49" s="4"/>
    </row>
    <row r="50" spans="2:14" ht="12.75" customHeight="1" x14ac:dyDescent="0.2">
      <c r="D50" s="4"/>
    </row>
    <row r="51" spans="2:14" ht="12.75" customHeight="1" x14ac:dyDescent="0.2">
      <c r="D51" s="4"/>
    </row>
    <row r="52" spans="2:14" ht="12.75" customHeight="1" x14ac:dyDescent="0.2">
      <c r="D52" s="4"/>
    </row>
    <row r="53" spans="2:14" ht="12.75" customHeight="1" x14ac:dyDescent="0.2">
      <c r="D53" s="4"/>
    </row>
    <row r="54" spans="2:14" ht="12.75" customHeight="1" x14ac:dyDescent="0.2">
      <c r="D54" s="4"/>
    </row>
    <row r="55" spans="2:14" ht="12.75" customHeight="1" x14ac:dyDescent="0.2">
      <c r="D55" s="4"/>
    </row>
    <row r="56" spans="2:14" ht="12.75" customHeight="1" x14ac:dyDescent="0.2">
      <c r="D56" s="4"/>
    </row>
    <row r="57" spans="2:14" s="1" customFormat="1" ht="12.75" customHeight="1" x14ac:dyDescent="0.2">
      <c r="B57"/>
      <c r="C57"/>
      <c r="D57" s="4"/>
      <c r="E57"/>
      <c r="F57"/>
      <c r="G57"/>
      <c r="H57"/>
      <c r="I57"/>
      <c r="J57"/>
      <c r="K57"/>
      <c r="L57"/>
      <c r="M57"/>
      <c r="N57"/>
    </row>
    <row r="58" spans="2:14" s="1" customFormat="1" ht="12.75" customHeight="1" x14ac:dyDescent="0.2">
      <c r="B58"/>
      <c r="C58"/>
      <c r="D58" s="4"/>
      <c r="E58"/>
      <c r="F58"/>
      <c r="G58"/>
      <c r="H58"/>
      <c r="I58"/>
      <c r="J58"/>
      <c r="K58"/>
      <c r="L58"/>
      <c r="M58"/>
      <c r="N58"/>
    </row>
    <row r="59" spans="2:14" s="1" customFormat="1" ht="12.75" customHeight="1" x14ac:dyDescent="0.2">
      <c r="B59"/>
      <c r="C59"/>
      <c r="D59" s="4"/>
      <c r="E59"/>
      <c r="F59"/>
      <c r="G59"/>
      <c r="H59"/>
      <c r="I59"/>
      <c r="J59"/>
      <c r="K59"/>
      <c r="L59"/>
      <c r="M59"/>
      <c r="N59"/>
    </row>
    <row r="61" spans="2:14" s="1" customFormat="1" ht="15.75" x14ac:dyDescent="0.2">
      <c r="B61"/>
      <c r="C61"/>
      <c r="D61"/>
      <c r="E61"/>
      <c r="F61"/>
      <c r="G61"/>
      <c r="H61"/>
      <c r="I61"/>
      <c r="J61"/>
      <c r="K61" s="3" t="s">
        <v>34</v>
      </c>
      <c r="L61"/>
      <c r="M61"/>
      <c r="N61" t="s">
        <v>33</v>
      </c>
    </row>
    <row r="62" spans="2:14" s="1" customFormat="1" ht="15.75" x14ac:dyDescent="0.2">
      <c r="B62"/>
      <c r="C62" t="s">
        <v>32</v>
      </c>
      <c r="D62"/>
      <c r="E62"/>
      <c r="F62"/>
      <c r="G62"/>
      <c r="H62"/>
      <c r="I62"/>
      <c r="J62"/>
      <c r="K62" s="3" t="s">
        <v>31</v>
      </c>
      <c r="L62"/>
      <c r="M62"/>
      <c r="N62" t="s">
        <v>30</v>
      </c>
    </row>
    <row r="63" spans="2:14" s="1" customFormat="1" ht="15.75" x14ac:dyDescent="0.2">
      <c r="B63"/>
      <c r="C63" t="s">
        <v>29</v>
      </c>
      <c r="D63"/>
      <c r="E63"/>
      <c r="F63"/>
      <c r="G63"/>
      <c r="H63"/>
      <c r="I63"/>
      <c r="J63"/>
      <c r="K63" s="3" t="s">
        <v>28</v>
      </c>
      <c r="L63"/>
      <c r="M63"/>
      <c r="N63" t="s">
        <v>27</v>
      </c>
    </row>
    <row r="64" spans="2:14" s="1" customFormat="1" ht="15.75" x14ac:dyDescent="0.2">
      <c r="B64"/>
      <c r="C64" t="s">
        <v>26</v>
      </c>
      <c r="D64"/>
      <c r="E64"/>
      <c r="F64"/>
      <c r="G64"/>
      <c r="H64"/>
      <c r="I64"/>
      <c r="J64"/>
      <c r="K64" s="3" t="s">
        <v>25</v>
      </c>
      <c r="L64"/>
      <c r="M64"/>
      <c r="N64" t="s">
        <v>24</v>
      </c>
    </row>
    <row r="65" spans="2:14" s="1" customFormat="1" ht="15.75" x14ac:dyDescent="0.2">
      <c r="B65"/>
      <c r="C65" t="s">
        <v>23</v>
      </c>
      <c r="D65"/>
      <c r="E65"/>
      <c r="F65"/>
      <c r="G65"/>
      <c r="H65"/>
      <c r="I65"/>
      <c r="J65"/>
      <c r="K65" s="3" t="s">
        <v>22</v>
      </c>
      <c r="L65"/>
      <c r="M65"/>
      <c r="N65" t="s">
        <v>21</v>
      </c>
    </row>
    <row r="66" spans="2:14" s="1" customFormat="1" ht="15.75" x14ac:dyDescent="0.2">
      <c r="B66"/>
      <c r="C66" t="s">
        <v>4</v>
      </c>
      <c r="D66"/>
      <c r="E66"/>
      <c r="F66"/>
      <c r="G66"/>
      <c r="H66"/>
      <c r="I66"/>
      <c r="J66"/>
      <c r="K66" s="2" t="s">
        <v>20</v>
      </c>
      <c r="L66"/>
      <c r="M66"/>
      <c r="N66" t="s">
        <v>19</v>
      </c>
    </row>
    <row r="67" spans="2:14" s="1" customFormat="1" ht="20.100000000000001" customHeight="1" x14ac:dyDescent="0.2">
      <c r="B67"/>
      <c r="C67" t="s">
        <v>18</v>
      </c>
      <c r="D67"/>
      <c r="E67"/>
      <c r="F67"/>
      <c r="G67"/>
      <c r="H67"/>
      <c r="I67"/>
      <c r="J67"/>
      <c r="K67"/>
      <c r="L67"/>
      <c r="M67"/>
      <c r="N67" t="s">
        <v>17</v>
      </c>
    </row>
    <row r="68" spans="2:14" s="1" customFormat="1" ht="20.100000000000001" customHeight="1" x14ac:dyDescent="0.2">
      <c r="B68"/>
      <c r="C68" t="s">
        <v>16</v>
      </c>
      <c r="D68"/>
      <c r="E68"/>
      <c r="F68"/>
      <c r="G68"/>
      <c r="H68"/>
      <c r="I68"/>
      <c r="J68"/>
      <c r="K68"/>
      <c r="L68"/>
      <c r="M68"/>
      <c r="N68" t="s">
        <v>15</v>
      </c>
    </row>
    <row r="69" spans="2:14" s="1" customFormat="1" ht="20.100000000000001" customHeight="1" x14ac:dyDescent="0.2">
      <c r="B69"/>
      <c r="C69" t="s">
        <v>14</v>
      </c>
      <c r="D69"/>
      <c r="E69"/>
      <c r="F69"/>
      <c r="G69"/>
      <c r="H69"/>
      <c r="I69"/>
      <c r="J69"/>
      <c r="K69"/>
      <c r="L69"/>
      <c r="M69"/>
      <c r="N69" t="s">
        <v>13</v>
      </c>
    </row>
    <row r="70" spans="2:14" s="1" customFormat="1" x14ac:dyDescent="0.2">
      <c r="B70"/>
      <c r="C70" t="s">
        <v>12</v>
      </c>
      <c r="D70"/>
      <c r="E70"/>
      <c r="F70"/>
      <c r="G70"/>
      <c r="H70"/>
      <c r="I70"/>
      <c r="J70"/>
      <c r="K70"/>
      <c r="L70"/>
      <c r="M70"/>
      <c r="N70" t="s">
        <v>11</v>
      </c>
    </row>
    <row r="71" spans="2:14" s="1" customFormat="1" x14ac:dyDescent="0.2">
      <c r="B71"/>
      <c r="C71" t="s">
        <v>10</v>
      </c>
      <c r="D71"/>
      <c r="E71"/>
      <c r="F71"/>
      <c r="G71"/>
      <c r="H71"/>
      <c r="I71"/>
      <c r="J71"/>
      <c r="K71"/>
      <c r="L71"/>
      <c r="M71"/>
      <c r="N71" t="s">
        <v>9</v>
      </c>
    </row>
    <row r="72" spans="2:14" s="1" customFormat="1" x14ac:dyDescent="0.2">
      <c r="B72"/>
      <c r="C72" t="s">
        <v>8</v>
      </c>
      <c r="D72"/>
      <c r="E72"/>
      <c r="F72"/>
      <c r="G72"/>
      <c r="H72"/>
      <c r="I72"/>
      <c r="J72"/>
      <c r="K72"/>
      <c r="L72"/>
      <c r="M72"/>
      <c r="N72" t="s">
        <v>7</v>
      </c>
    </row>
    <row r="73" spans="2:14" s="1" customFormat="1" x14ac:dyDescent="0.2">
      <c r="B73"/>
      <c r="C73" t="s">
        <v>6</v>
      </c>
      <c r="D73"/>
      <c r="E73"/>
      <c r="F73"/>
      <c r="G73"/>
      <c r="H73"/>
      <c r="I73"/>
      <c r="J73"/>
      <c r="K73"/>
      <c r="L73"/>
      <c r="M73"/>
      <c r="N73" t="s">
        <v>5</v>
      </c>
    </row>
    <row r="74" spans="2:14" s="1" customFormat="1" x14ac:dyDescent="0.2">
      <c r="B74"/>
      <c r="C74" t="s">
        <v>4</v>
      </c>
      <c r="D74"/>
      <c r="E74"/>
      <c r="F74"/>
      <c r="G74"/>
      <c r="H74"/>
      <c r="I74"/>
      <c r="J74"/>
      <c r="K74"/>
      <c r="L74"/>
      <c r="M74"/>
      <c r="N74"/>
    </row>
    <row r="75" spans="2:14" s="1" customFormat="1" x14ac:dyDescent="0.2">
      <c r="B75"/>
      <c r="C75" t="s">
        <v>3</v>
      </c>
      <c r="D75"/>
      <c r="E75"/>
      <c r="F75"/>
      <c r="G75"/>
      <c r="H75"/>
      <c r="I75"/>
      <c r="J75"/>
      <c r="K75"/>
      <c r="L75"/>
      <c r="M75"/>
      <c r="N75"/>
    </row>
    <row r="76" spans="2:14" s="1" customFormat="1" x14ac:dyDescent="0.2">
      <c r="B76"/>
      <c r="C76" t="s">
        <v>2</v>
      </c>
      <c r="D76"/>
      <c r="E76"/>
      <c r="F76"/>
      <c r="G76"/>
      <c r="H76"/>
      <c r="I76"/>
      <c r="J76"/>
      <c r="K76"/>
      <c r="L76"/>
      <c r="M76"/>
      <c r="N76"/>
    </row>
    <row r="77" spans="2:14" s="1" customFormat="1" x14ac:dyDescent="0.2">
      <c r="B77"/>
      <c r="C77" t="s">
        <v>1</v>
      </c>
      <c r="D77"/>
      <c r="E77"/>
      <c r="F77"/>
      <c r="G77"/>
      <c r="H77"/>
      <c r="I77"/>
      <c r="J77"/>
      <c r="K77"/>
      <c r="L77"/>
      <c r="M77"/>
      <c r="N77"/>
    </row>
    <row r="78" spans="2:14" s="1" customFormat="1" x14ac:dyDescent="0.2">
      <c r="B78"/>
      <c r="C78" t="s">
        <v>0</v>
      </c>
      <c r="D78"/>
      <c r="E78"/>
      <c r="F78"/>
      <c r="G78"/>
      <c r="H78"/>
      <c r="I78"/>
      <c r="J78"/>
      <c r="K78"/>
      <c r="L78"/>
      <c r="M78"/>
      <c r="N78"/>
    </row>
  </sheetData>
  <sheetProtection algorithmName="SHA-512" hashValue="YKqJxZYuqaXQyV1RscFFTAdCVNmHXeGy5Q/sV0XHcwil4ZfjPuSWuHJph985becvcHDnRFUUz1YciCICjuIrlw==" saltValue="Kv3tb6e2pcTLuqpK9nISuQ==" spinCount="100000" sheet="1" objects="1" scenarios="1"/>
  <mergeCells count="2">
    <mergeCell ref="A4:L4"/>
    <mergeCell ref="F5:G5"/>
  </mergeCells>
  <pageMargins left="0.39370078740157483" right="0.39370078740157483" top="0.39370078740157483" bottom="0.47244094488188981" header="0.51181102362204722" footer="0.19685039370078741"/>
  <pageSetup paperSize="9" scale="67" firstPageNumber="0" orientation="landscape" horizontalDpi="300" verticalDpi="300" r:id="rId1"/>
  <headerFooter>
    <oddFooter>&amp;A&amp;Rעמוד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4</vt:i4>
      </vt:variant>
    </vt:vector>
  </HeadingPairs>
  <TitlesOfParts>
    <vt:vector size="6" baseType="lpstr">
      <vt:lpstr>חינוך רגיל  תשפ"ג</vt:lpstr>
      <vt:lpstr>חינוך מיוחד תשפ"ג </vt:lpstr>
      <vt:lpstr>'חינוך מיוחד תשפ"ג '!WPrint_Area_W</vt:lpstr>
      <vt:lpstr>'חינוך רגיל  תשפ"ג'!WPrint_Area_W</vt:lpstr>
      <vt:lpstr>'חינוך מיוחד תשפ"ג '!WPrint_TitlesW</vt:lpstr>
      <vt:lpstr>'חינוך רגיל  תשפ"ג'!WPrint_TitlesW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Elna</cp:lastModifiedBy>
  <cp:lastPrinted>2022-07-07T09:13:57Z</cp:lastPrinted>
  <dcterms:created xsi:type="dcterms:W3CDTF">2022-07-03T09:40:10Z</dcterms:created>
  <dcterms:modified xsi:type="dcterms:W3CDTF">2022-10-19T12:03:12Z</dcterms:modified>
</cp:coreProperties>
</file>